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135" windowHeight="853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29" i="1" l="1"/>
  <c r="G28" i="1"/>
  <c r="F29" i="1"/>
  <c r="E29" i="1"/>
  <c r="G43" i="1"/>
  <c r="G48" i="1" s="1"/>
  <c r="G27" i="1"/>
  <c r="C40" i="1" s="1"/>
  <c r="C43" i="1" s="1"/>
  <c r="G47" i="1" s="1"/>
  <c r="G25" i="1"/>
  <c r="C34" i="1" s="1"/>
  <c r="G26" i="1"/>
  <c r="G34" i="1" s="1"/>
  <c r="G37" i="1" s="1"/>
  <c r="G46" i="1" s="1"/>
  <c r="C35" i="1" l="1"/>
  <c r="C37" i="1" l="1"/>
  <c r="G45" i="1" s="1"/>
  <c r="G49" i="1" s="1"/>
</calcChain>
</file>

<file path=xl/sharedStrings.xml><?xml version="1.0" encoding="utf-8"?>
<sst xmlns="http://schemas.openxmlformats.org/spreadsheetml/2006/main" count="98" uniqueCount="56">
  <si>
    <t>Redukční odtokové součinitele pro výsledný návrh</t>
  </si>
  <si>
    <t>Číslo</t>
  </si>
  <si>
    <t xml:space="preserve">rovinné </t>
  </si>
  <si>
    <t xml:space="preserve">svažité </t>
  </si>
  <si>
    <t>svažité</t>
  </si>
  <si>
    <t>do 1%</t>
  </si>
  <si>
    <t>1-5 %</t>
  </si>
  <si>
    <t>přes 5 %</t>
  </si>
  <si>
    <t xml:space="preserve">          Konfigurace území</t>
  </si>
  <si>
    <t xml:space="preserve">       Způsob zastavění a druh pozemku </t>
  </si>
  <si>
    <t>I</t>
  </si>
  <si>
    <t>Zastavěné plochy(střechy)</t>
  </si>
  <si>
    <t>II</t>
  </si>
  <si>
    <t>Asfaltové a betonové vozovky</t>
  </si>
  <si>
    <t>III</t>
  </si>
  <si>
    <t>Obyčejné dlažby(pískové spáry)</t>
  </si>
  <si>
    <t>IV</t>
  </si>
  <si>
    <t>Štěrkované silnice a cesty</t>
  </si>
  <si>
    <t>V</t>
  </si>
  <si>
    <t>Nezastavěné plochy,drážní pozemky,</t>
  </si>
  <si>
    <t>VI</t>
  </si>
  <si>
    <t>Hřbitovy,sady,hřiště</t>
  </si>
  <si>
    <t>VII</t>
  </si>
  <si>
    <t>Zelené pásy,pole,louky</t>
  </si>
  <si>
    <t>VIII</t>
  </si>
  <si>
    <t>Lesy</t>
  </si>
  <si>
    <t>parkové cesty</t>
  </si>
  <si>
    <t>Stanovení odtokového množství:</t>
  </si>
  <si>
    <t>Q = F x fí x i</t>
  </si>
  <si>
    <t>Q = odtokové množství v l/s nebo v m3/s</t>
  </si>
  <si>
    <t>F = plocha povodí v ha</t>
  </si>
  <si>
    <t xml:space="preserve">Fí = součinotel odtoku číslo bezrozměrné </t>
  </si>
  <si>
    <t>i = intenzita uvažovaného deště v l/s/ha</t>
  </si>
  <si>
    <t xml:space="preserve">F = </t>
  </si>
  <si>
    <t xml:space="preserve">Fí = </t>
  </si>
  <si>
    <t xml:space="preserve">i = </t>
  </si>
  <si>
    <t xml:space="preserve">Q = </t>
  </si>
  <si>
    <t>v l/s</t>
  </si>
  <si>
    <t>l/s/ha</t>
  </si>
  <si>
    <t>ha</t>
  </si>
  <si>
    <t>plocha</t>
  </si>
  <si>
    <t>spád</t>
  </si>
  <si>
    <t>číslo</t>
  </si>
  <si>
    <t>koeficient</t>
  </si>
  <si>
    <t>redukovaná</t>
  </si>
  <si>
    <t xml:space="preserve"> </t>
  </si>
  <si>
    <t>povodí</t>
  </si>
  <si>
    <t>skutečná</t>
  </si>
  <si>
    <t>průměr</t>
  </si>
  <si>
    <t>Redukovaná plocha povodí celkem</t>
  </si>
  <si>
    <t>Povodí č.1</t>
  </si>
  <si>
    <t>Povodí č.2</t>
  </si>
  <si>
    <t>Povodí č.3</t>
  </si>
  <si>
    <t>Výpočet odtoku: BN-Ulrichova ul.-dešťová kanalizace</t>
  </si>
  <si>
    <t>l/s</t>
  </si>
  <si>
    <t>Povodí č.4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</si>
</sst>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 applyAlignment="1">
      <alignment horizontal="center"/>
    </xf>
    <xf numFmtId="0" fontId="0" fillId="0" borderId="15" xfId="0" applyBorder="1"/>
    <xf numFmtId="0" fontId="0" fillId="0" borderId="1" xfId="0" applyFill="1" applyBorder="1" applyAlignment="1">
      <alignment horizontal="center"/>
    </xf>
    <xf numFmtId="0" fontId="0" fillId="0" borderId="2" xfId="0" applyFill="1" applyBorder="1"/>
    <xf numFmtId="0" fontId="0" fillId="0" borderId="8" xfId="0" applyFill="1" applyBorder="1" applyAlignment="1">
      <alignment horizontal="center"/>
    </xf>
    <xf numFmtId="0" fontId="0" fillId="0" borderId="12" xfId="0" applyFill="1" applyBorder="1"/>
    <xf numFmtId="0" fontId="0" fillId="0" borderId="10" xfId="0" applyFill="1" applyBorder="1"/>
    <xf numFmtId="2" fontId="0" fillId="0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2" fillId="0" borderId="0" xfId="0" applyFont="1"/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1" xfId="0" applyNumberFormat="1" applyBorder="1"/>
    <xf numFmtId="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3" fillId="0" borderId="0" xfId="0" applyFont="1" applyBorder="1"/>
    <xf numFmtId="2" fontId="0" fillId="0" borderId="0" xfId="0" applyNumberFormat="1" applyBorder="1"/>
    <xf numFmtId="0" fontId="0" fillId="0" borderId="0" xfId="0" applyBorder="1" applyAlignment="1">
      <alignment horizontal="center"/>
    </xf>
    <xf numFmtId="4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0" xfId="0" applyFont="1"/>
    <xf numFmtId="2" fontId="4" fillId="0" borderId="1" xfId="0" applyNumberFormat="1" applyFont="1" applyBorder="1"/>
    <xf numFmtId="0" fontId="4" fillId="0" borderId="1" xfId="0" applyFont="1" applyBorder="1"/>
    <xf numFmtId="4" fontId="0" fillId="0" borderId="1" xfId="0" applyNumberFormat="1" applyBorder="1"/>
    <xf numFmtId="0" fontId="1" fillId="0" borderId="16" xfId="0" applyFont="1" applyBorder="1"/>
    <xf numFmtId="2" fontId="0" fillId="0" borderId="0" xfId="0" applyNumberForma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" fontId="1" fillId="0" borderId="17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workbookViewId="0">
      <selection activeCell="L28" sqref="L28"/>
    </sheetView>
  </sheetViews>
  <sheetFormatPr defaultRowHeight="12.75" x14ac:dyDescent="0.2"/>
  <cols>
    <col min="1" max="1" width="5.140625" customWidth="1"/>
    <col min="3" max="3" width="9.7109375" customWidth="1"/>
    <col min="4" max="4" width="10.7109375" customWidth="1"/>
    <col min="5" max="5" width="9" customWidth="1"/>
    <col min="7" max="7" width="9" customWidth="1"/>
    <col min="8" max="8" width="7.85546875" customWidth="1"/>
    <col min="9" max="9" width="7.7109375" customWidth="1"/>
  </cols>
  <sheetData>
    <row r="1" spans="2:9" ht="18" x14ac:dyDescent="0.25">
      <c r="B1" s="31" t="s">
        <v>53</v>
      </c>
    </row>
    <row r="2" spans="2:9" x14ac:dyDescent="0.2">
      <c r="B2" t="s">
        <v>0</v>
      </c>
    </row>
    <row r="3" spans="2:9" x14ac:dyDescent="0.2">
      <c r="B3" s="12" t="s">
        <v>1</v>
      </c>
      <c r="C3" s="18" t="s">
        <v>9</v>
      </c>
      <c r="D3" s="10"/>
      <c r="E3" s="10"/>
      <c r="F3" s="10"/>
      <c r="G3" s="7" t="s">
        <v>8</v>
      </c>
      <c r="H3" s="2"/>
      <c r="I3" s="5"/>
    </row>
    <row r="4" spans="2:9" x14ac:dyDescent="0.2">
      <c r="B4" s="14"/>
      <c r="C4" s="19"/>
      <c r="D4" s="20"/>
      <c r="E4" s="20"/>
      <c r="F4" s="18"/>
      <c r="G4" s="16" t="s">
        <v>2</v>
      </c>
      <c r="H4" s="12" t="s">
        <v>3</v>
      </c>
      <c r="I4" s="13" t="s">
        <v>4</v>
      </c>
    </row>
    <row r="5" spans="2:9" x14ac:dyDescent="0.2">
      <c r="B5" s="15"/>
      <c r="C5" s="14"/>
      <c r="D5" s="4"/>
      <c r="E5" s="4"/>
      <c r="F5" s="8"/>
      <c r="G5" s="17" t="s">
        <v>5</v>
      </c>
      <c r="H5" s="11" t="s">
        <v>6</v>
      </c>
      <c r="I5" s="11" t="s">
        <v>7</v>
      </c>
    </row>
    <row r="6" spans="2:9" x14ac:dyDescent="0.2">
      <c r="B6" s="6" t="s">
        <v>10</v>
      </c>
      <c r="C6" s="1" t="s">
        <v>11</v>
      </c>
      <c r="D6" s="1"/>
      <c r="E6" s="2"/>
      <c r="F6" s="5"/>
      <c r="G6" s="22">
        <v>0.9</v>
      </c>
      <c r="H6" s="6">
        <v>0.9</v>
      </c>
      <c r="I6" s="6">
        <v>0.9</v>
      </c>
    </row>
    <row r="7" spans="2:9" x14ac:dyDescent="0.2">
      <c r="B7" s="6" t="s">
        <v>12</v>
      </c>
      <c r="C7" s="2" t="s">
        <v>13</v>
      </c>
      <c r="D7" s="23"/>
      <c r="E7" s="23"/>
      <c r="F7" s="5"/>
      <c r="G7" s="6">
        <v>0.7</v>
      </c>
      <c r="H7" s="6">
        <v>0.8</v>
      </c>
      <c r="I7" s="6">
        <v>0.9</v>
      </c>
    </row>
    <row r="8" spans="2:9" x14ac:dyDescent="0.2">
      <c r="B8" s="6" t="s">
        <v>14</v>
      </c>
      <c r="C8" s="2" t="s">
        <v>15</v>
      </c>
      <c r="D8" s="23"/>
      <c r="E8" s="23"/>
      <c r="F8" s="5"/>
      <c r="G8" s="6">
        <v>0.5</v>
      </c>
      <c r="H8" s="6">
        <v>0.6</v>
      </c>
      <c r="I8" s="6">
        <v>0.7</v>
      </c>
    </row>
    <row r="9" spans="2:9" x14ac:dyDescent="0.2">
      <c r="B9" s="24" t="s">
        <v>16</v>
      </c>
      <c r="C9" s="25" t="s">
        <v>17</v>
      </c>
      <c r="D9" s="23"/>
      <c r="E9" s="23"/>
      <c r="F9" s="5"/>
      <c r="G9" s="24">
        <v>0.3</v>
      </c>
      <c r="H9" s="24">
        <v>0.4</v>
      </c>
      <c r="I9" s="24">
        <v>0.5</v>
      </c>
    </row>
    <row r="10" spans="2:9" x14ac:dyDescent="0.2">
      <c r="B10" s="26" t="s">
        <v>18</v>
      </c>
      <c r="C10" s="27" t="s">
        <v>19</v>
      </c>
      <c r="D10" s="20"/>
      <c r="E10" s="20"/>
      <c r="F10" s="18"/>
      <c r="G10" s="1"/>
      <c r="H10" s="1"/>
      <c r="I10" s="1"/>
    </row>
    <row r="11" spans="2:9" x14ac:dyDescent="0.2">
      <c r="B11" s="3"/>
      <c r="C11" s="28" t="s">
        <v>26</v>
      </c>
      <c r="D11" s="21"/>
      <c r="E11" s="21"/>
      <c r="F11" s="9"/>
      <c r="G11" s="24">
        <v>0.2</v>
      </c>
      <c r="H11" s="24">
        <v>0.25</v>
      </c>
      <c r="I11" s="24">
        <v>0.3</v>
      </c>
    </row>
    <row r="12" spans="2:9" x14ac:dyDescent="0.2">
      <c r="B12" s="24" t="s">
        <v>20</v>
      </c>
      <c r="C12" s="25" t="s">
        <v>21</v>
      </c>
      <c r="D12" s="23"/>
      <c r="E12" s="23"/>
      <c r="F12" s="5"/>
      <c r="G12" s="24">
        <v>0.1</v>
      </c>
      <c r="H12" s="24">
        <v>0.15</v>
      </c>
      <c r="I12" s="24">
        <v>0.2</v>
      </c>
    </row>
    <row r="13" spans="2:9" x14ac:dyDescent="0.2">
      <c r="B13" s="24" t="s">
        <v>22</v>
      </c>
      <c r="C13" s="25" t="s">
        <v>23</v>
      </c>
      <c r="D13" s="23"/>
      <c r="E13" s="23"/>
      <c r="F13" s="5"/>
      <c r="G13" s="24">
        <v>0.05</v>
      </c>
      <c r="H13" s="24">
        <v>0.1</v>
      </c>
      <c r="I13" s="24">
        <v>0.15</v>
      </c>
    </row>
    <row r="14" spans="2:9" x14ac:dyDescent="0.2">
      <c r="B14" s="24" t="s">
        <v>24</v>
      </c>
      <c r="C14" s="25" t="s">
        <v>25</v>
      </c>
      <c r="D14" s="23"/>
      <c r="E14" s="23"/>
      <c r="F14" s="5"/>
      <c r="G14" s="29">
        <v>0</v>
      </c>
      <c r="H14" s="24">
        <v>0.05</v>
      </c>
      <c r="I14" s="24">
        <v>0.1</v>
      </c>
    </row>
    <row r="16" spans="2:9" x14ac:dyDescent="0.2">
      <c r="B16" s="30" t="s">
        <v>27</v>
      </c>
    </row>
    <row r="17" spans="2:8" x14ac:dyDescent="0.2">
      <c r="B17" t="s">
        <v>28</v>
      </c>
    </row>
    <row r="18" spans="2:8" x14ac:dyDescent="0.2">
      <c r="B18" t="s">
        <v>29</v>
      </c>
    </row>
    <row r="19" spans="2:8" x14ac:dyDescent="0.2">
      <c r="B19" t="s">
        <v>30</v>
      </c>
    </row>
    <row r="20" spans="2:8" x14ac:dyDescent="0.2">
      <c r="B20" t="s">
        <v>31</v>
      </c>
    </row>
    <row r="21" spans="2:8" x14ac:dyDescent="0.2">
      <c r="B21" t="s">
        <v>32</v>
      </c>
    </row>
    <row r="23" spans="2:8" x14ac:dyDescent="0.2">
      <c r="B23" s="6" t="s">
        <v>42</v>
      </c>
      <c r="C23" s="6" t="s">
        <v>42</v>
      </c>
      <c r="D23" s="6" t="s">
        <v>41</v>
      </c>
      <c r="E23" s="6" t="s">
        <v>43</v>
      </c>
      <c r="F23" s="6" t="s">
        <v>40</v>
      </c>
      <c r="G23" s="6" t="s">
        <v>44</v>
      </c>
      <c r="H23" s="6" t="s">
        <v>39</v>
      </c>
    </row>
    <row r="24" spans="2:8" x14ac:dyDescent="0.2">
      <c r="B24" s="6" t="s">
        <v>46</v>
      </c>
      <c r="C24" s="6" t="s">
        <v>45</v>
      </c>
      <c r="D24" s="6" t="s">
        <v>4</v>
      </c>
      <c r="E24" s="6" t="s">
        <v>45</v>
      </c>
      <c r="F24" s="6" t="s">
        <v>47</v>
      </c>
      <c r="G24" s="6" t="s">
        <v>40</v>
      </c>
      <c r="H24" s="1"/>
    </row>
    <row r="25" spans="2:8" x14ac:dyDescent="0.2">
      <c r="B25" s="6">
        <v>1</v>
      </c>
      <c r="C25" s="6" t="s">
        <v>12</v>
      </c>
      <c r="D25" s="6" t="s">
        <v>6</v>
      </c>
      <c r="E25" s="32">
        <v>0.8</v>
      </c>
      <c r="F25" s="6">
        <v>1.55</v>
      </c>
      <c r="G25" s="32">
        <f>E25*F25</f>
        <v>1.2400000000000002</v>
      </c>
      <c r="H25" s="1"/>
    </row>
    <row r="26" spans="2:8" x14ac:dyDescent="0.2">
      <c r="B26" s="6">
        <v>2</v>
      </c>
      <c r="C26" s="6" t="s">
        <v>12</v>
      </c>
      <c r="D26" s="6" t="s">
        <v>6</v>
      </c>
      <c r="E26" s="32">
        <v>0.8</v>
      </c>
      <c r="F26" s="6">
        <v>9.6</v>
      </c>
      <c r="G26" s="32">
        <f>E26*F26</f>
        <v>7.68</v>
      </c>
      <c r="H26" s="1"/>
    </row>
    <row r="27" spans="2:8" x14ac:dyDescent="0.2">
      <c r="B27" s="6">
        <v>3</v>
      </c>
      <c r="C27" s="6" t="s">
        <v>12</v>
      </c>
      <c r="D27" s="6" t="s">
        <v>6</v>
      </c>
      <c r="E27" s="32">
        <v>0.8</v>
      </c>
      <c r="F27" s="6">
        <v>1.97</v>
      </c>
      <c r="G27" s="32">
        <f>E27*F27</f>
        <v>1.5760000000000001</v>
      </c>
      <c r="H27" s="1"/>
    </row>
    <row r="28" spans="2:8" x14ac:dyDescent="0.2">
      <c r="B28" s="6">
        <v>4</v>
      </c>
      <c r="C28" s="6" t="s">
        <v>12</v>
      </c>
      <c r="D28" s="6" t="s">
        <v>6</v>
      </c>
      <c r="E28" s="32">
        <v>0.8</v>
      </c>
      <c r="F28" s="6">
        <v>0.49</v>
      </c>
      <c r="G28" s="32">
        <f>E28*F28</f>
        <v>0.39200000000000002</v>
      </c>
      <c r="H28" s="1"/>
    </row>
    <row r="29" spans="2:8" x14ac:dyDescent="0.2">
      <c r="B29" s="1"/>
      <c r="C29" s="1"/>
      <c r="D29" s="1"/>
      <c r="E29" s="32">
        <f>SUM(E25:E28)/4</f>
        <v>0.8</v>
      </c>
      <c r="F29" s="6">
        <f>SUM(F25:F28)</f>
        <v>13.610000000000001</v>
      </c>
      <c r="G29" s="33">
        <f>SUM(G25:G28)</f>
        <v>10.888</v>
      </c>
      <c r="H29" s="6" t="s">
        <v>39</v>
      </c>
    </row>
    <row r="30" spans="2:8" x14ac:dyDescent="0.2">
      <c r="B30" s="4"/>
      <c r="C30" s="4"/>
      <c r="D30" s="4"/>
      <c r="E30" s="47"/>
      <c r="F30" s="39"/>
      <c r="G30" s="48"/>
      <c r="H30" s="39"/>
    </row>
    <row r="31" spans="2:8" x14ac:dyDescent="0.2">
      <c r="B31" s="4"/>
      <c r="C31" s="4"/>
      <c r="D31" s="4"/>
      <c r="E31" s="47"/>
      <c r="F31" s="39"/>
      <c r="G31" s="48"/>
      <c r="H31" s="39"/>
    </row>
    <row r="33" spans="1:10" x14ac:dyDescent="0.2">
      <c r="B33" s="42" t="s">
        <v>50</v>
      </c>
      <c r="F33" s="42" t="s">
        <v>51</v>
      </c>
    </row>
    <row r="34" spans="1:10" x14ac:dyDescent="0.2">
      <c r="B34" s="1" t="s">
        <v>33</v>
      </c>
      <c r="C34" s="43">
        <f>G25</f>
        <v>1.2400000000000002</v>
      </c>
      <c r="D34" s="6" t="s">
        <v>39</v>
      </c>
      <c r="F34" s="1" t="s">
        <v>33</v>
      </c>
      <c r="G34" s="34">
        <f>G26</f>
        <v>7.68</v>
      </c>
      <c r="H34" s="6" t="s">
        <v>39</v>
      </c>
    </row>
    <row r="35" spans="1:10" x14ac:dyDescent="0.2">
      <c r="B35" s="1" t="s">
        <v>34</v>
      </c>
      <c r="C35" s="34">
        <f>E29</f>
        <v>0.8</v>
      </c>
      <c r="D35" s="6" t="s">
        <v>48</v>
      </c>
      <c r="F35" s="1" t="s">
        <v>34</v>
      </c>
      <c r="G35" s="34">
        <v>0.9</v>
      </c>
      <c r="H35" s="6" t="s">
        <v>48</v>
      </c>
    </row>
    <row r="36" spans="1:10" x14ac:dyDescent="0.2">
      <c r="B36" s="1" t="s">
        <v>35</v>
      </c>
      <c r="C36" s="1">
        <v>155</v>
      </c>
      <c r="D36" s="6" t="s">
        <v>38</v>
      </c>
      <c r="F36" s="1" t="s">
        <v>35</v>
      </c>
      <c r="G36" s="1">
        <v>155</v>
      </c>
      <c r="H36" s="6" t="s">
        <v>38</v>
      </c>
    </row>
    <row r="37" spans="1:10" x14ac:dyDescent="0.2">
      <c r="B37" s="1" t="s">
        <v>36</v>
      </c>
      <c r="C37" s="35">
        <f>C34*C35*C36</f>
        <v>153.76000000000002</v>
      </c>
      <c r="D37" s="36" t="s">
        <v>37</v>
      </c>
      <c r="F37" s="1" t="s">
        <v>36</v>
      </c>
      <c r="G37" s="35">
        <f>G34*G35*G36</f>
        <v>1071.3599999999999</v>
      </c>
      <c r="H37" s="36" t="s">
        <v>37</v>
      </c>
    </row>
    <row r="38" spans="1:10" x14ac:dyDescent="0.2">
      <c r="B38" s="4"/>
      <c r="C38" s="40"/>
      <c r="D38" s="41"/>
      <c r="E38" s="4"/>
      <c r="F38" s="40"/>
      <c r="G38" s="41"/>
      <c r="H38" s="4"/>
      <c r="I38" s="40"/>
      <c r="J38" s="41"/>
    </row>
    <row r="39" spans="1:10" x14ac:dyDescent="0.2">
      <c r="B39" s="42" t="s">
        <v>52</v>
      </c>
      <c r="E39" s="4"/>
      <c r="F39" s="42" t="s">
        <v>55</v>
      </c>
      <c r="I39" s="40"/>
      <c r="J39" s="41"/>
    </row>
    <row r="40" spans="1:10" x14ac:dyDescent="0.2">
      <c r="B40" s="1" t="s">
        <v>33</v>
      </c>
      <c r="C40" s="34">
        <f>G27</f>
        <v>1.5760000000000001</v>
      </c>
      <c r="D40" s="6" t="s">
        <v>39</v>
      </c>
      <c r="E40" s="4"/>
      <c r="F40" s="1" t="s">
        <v>33</v>
      </c>
      <c r="G40" s="34">
        <v>0.49</v>
      </c>
      <c r="H40" s="6" t="s">
        <v>39</v>
      </c>
      <c r="I40" s="40"/>
      <c r="J40" s="41"/>
    </row>
    <row r="41" spans="1:10" x14ac:dyDescent="0.2">
      <c r="B41" s="1" t="s">
        <v>34</v>
      </c>
      <c r="C41" s="34">
        <v>0.9</v>
      </c>
      <c r="D41" s="6" t="s">
        <v>48</v>
      </c>
      <c r="E41" s="4"/>
      <c r="F41" s="1" t="s">
        <v>34</v>
      </c>
      <c r="G41" s="34">
        <v>0.8</v>
      </c>
      <c r="H41" s="6" t="s">
        <v>48</v>
      </c>
      <c r="I41" s="40"/>
      <c r="J41" s="41"/>
    </row>
    <row r="42" spans="1:10" x14ac:dyDescent="0.2">
      <c r="B42" s="1" t="s">
        <v>35</v>
      </c>
      <c r="C42" s="1">
        <v>155</v>
      </c>
      <c r="D42" s="6" t="s">
        <v>38</v>
      </c>
      <c r="E42" s="4"/>
      <c r="F42" s="1" t="s">
        <v>35</v>
      </c>
      <c r="G42" s="1">
        <v>155</v>
      </c>
      <c r="H42" s="6" t="s">
        <v>38</v>
      </c>
      <c r="I42" s="40"/>
      <c r="J42" s="41"/>
    </row>
    <row r="43" spans="1:10" x14ac:dyDescent="0.2">
      <c r="B43" s="1" t="s">
        <v>36</v>
      </c>
      <c r="C43" s="35">
        <f>C40*C41*C42</f>
        <v>219.852</v>
      </c>
      <c r="D43" s="36" t="s">
        <v>37</v>
      </c>
      <c r="E43" s="4"/>
      <c r="F43" s="1" t="s">
        <v>36</v>
      </c>
      <c r="G43" s="35">
        <f>G40*G41*G42</f>
        <v>60.760000000000005</v>
      </c>
      <c r="H43" s="36" t="s">
        <v>37</v>
      </c>
      <c r="I43" s="40"/>
      <c r="J43" s="41"/>
    </row>
    <row r="45" spans="1:10" x14ac:dyDescent="0.2">
      <c r="B45" s="42" t="s">
        <v>49</v>
      </c>
      <c r="C45" s="4"/>
      <c r="D45" s="38"/>
      <c r="F45" s="44" t="s">
        <v>50</v>
      </c>
      <c r="G45" s="45">
        <f>C37</f>
        <v>153.76000000000002</v>
      </c>
      <c r="H45" s="4"/>
    </row>
    <row r="46" spans="1:10" x14ac:dyDescent="0.2">
      <c r="B46" s="4"/>
      <c r="C46" s="4"/>
      <c r="D46" s="38"/>
      <c r="F46" s="44" t="s">
        <v>51</v>
      </c>
      <c r="G46" s="45">
        <f>G37</f>
        <v>1071.3599999999999</v>
      </c>
      <c r="H46" s="4"/>
    </row>
    <row r="47" spans="1:10" x14ac:dyDescent="0.2">
      <c r="A47" s="4"/>
      <c r="B47" s="4"/>
      <c r="C47" s="4"/>
      <c r="D47" s="4"/>
      <c r="F47" s="44" t="s">
        <v>52</v>
      </c>
      <c r="G47" s="45">
        <f>C43</f>
        <v>219.852</v>
      </c>
      <c r="H47" s="4"/>
    </row>
    <row r="48" spans="1:10" ht="13.5" thickBot="1" x14ac:dyDescent="0.25">
      <c r="A48" s="4"/>
      <c r="B48" s="4"/>
      <c r="C48" s="4"/>
      <c r="D48" s="4"/>
      <c r="F48" s="44" t="s">
        <v>55</v>
      </c>
      <c r="G48" s="45">
        <f>G43</f>
        <v>60.760000000000005</v>
      </c>
      <c r="H48" s="4"/>
    </row>
    <row r="49" spans="1:8" ht="13.5" thickBot="1" x14ac:dyDescent="0.25">
      <c r="A49" s="4"/>
      <c r="B49" s="4"/>
      <c r="C49" s="4"/>
      <c r="D49" s="40"/>
      <c r="F49" s="49"/>
      <c r="G49" s="50">
        <f>SUM(G45:G48)</f>
        <v>1505.732</v>
      </c>
      <c r="H49" s="46" t="s">
        <v>54</v>
      </c>
    </row>
    <row r="50" spans="1:8" x14ac:dyDescent="0.2">
      <c r="A50" s="4"/>
      <c r="B50" s="4"/>
      <c r="C50" s="4"/>
      <c r="D50" s="4"/>
      <c r="E50" s="4"/>
      <c r="F50" s="4"/>
      <c r="G50" s="4"/>
      <c r="H50" s="4"/>
    </row>
    <row r="51" spans="1:8" x14ac:dyDescent="0.2">
      <c r="A51" s="4"/>
      <c r="B51" s="37"/>
      <c r="C51" s="4"/>
      <c r="D51" s="4"/>
      <c r="E51" s="4"/>
      <c r="F51" s="4"/>
      <c r="G51" s="4"/>
      <c r="H51" s="4"/>
    </row>
    <row r="52" spans="1:8" x14ac:dyDescent="0.2">
      <c r="A52" s="4"/>
      <c r="B52" s="4"/>
      <c r="C52" s="4"/>
      <c r="D52" s="38"/>
      <c r="E52" s="39"/>
      <c r="F52" s="4"/>
      <c r="G52" s="4"/>
      <c r="H52" s="4"/>
    </row>
    <row r="53" spans="1:8" x14ac:dyDescent="0.2">
      <c r="A53" s="4"/>
      <c r="B53" s="4"/>
      <c r="C53" s="4"/>
      <c r="D53" s="38"/>
      <c r="E53" s="39"/>
      <c r="F53" s="4"/>
      <c r="G53" s="4"/>
      <c r="H53" s="4"/>
    </row>
    <row r="54" spans="1:8" x14ac:dyDescent="0.2">
      <c r="A54" s="4"/>
      <c r="B54" s="4"/>
      <c r="C54" s="4"/>
      <c r="D54" s="4"/>
      <c r="E54" s="39"/>
      <c r="F54" s="4"/>
      <c r="G54" s="4"/>
      <c r="H54" s="4"/>
    </row>
    <row r="55" spans="1:8" x14ac:dyDescent="0.2">
      <c r="A55" s="4"/>
      <c r="B55" s="4"/>
      <c r="C55" s="4"/>
      <c r="D55" s="40"/>
      <c r="E55" s="41"/>
      <c r="F55" s="4"/>
      <c r="G55" s="4"/>
      <c r="H55" s="4"/>
    </row>
  </sheetData>
  <phoneticPr fontId="0" type="noConversion"/>
  <pageMargins left="0.59055118110236227" right="0.31496062992125984" top="0.54" bottom="0.26" header="0.51181102362204722" footer="0.36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Vodomont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Bejček</dc:creator>
  <cp:lastModifiedBy>Dell</cp:lastModifiedBy>
  <cp:lastPrinted>2019-08-07T10:52:22Z</cp:lastPrinted>
  <dcterms:created xsi:type="dcterms:W3CDTF">2004-11-21T12:11:27Z</dcterms:created>
  <dcterms:modified xsi:type="dcterms:W3CDTF">2021-02-21T13:59:29Z</dcterms:modified>
</cp:coreProperties>
</file>